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30.9.1積算表・ポイント算出表エクセルへ\"/>
    </mc:Choice>
  </mc:AlternateContent>
  <bookViews>
    <workbookView xWindow="0" yWindow="0" windowWidth="20490" windowHeight="7230"/>
  </bookViews>
  <sheets>
    <sheet name="製造販売後調査経費積算表" sheetId="1" r:id="rId1"/>
  </sheets>
  <calcPr calcId="152511"/>
</workbook>
</file>

<file path=xl/calcChain.xml><?xml version="1.0" encoding="utf-8"?>
<calcChain xmlns="http://schemas.openxmlformats.org/spreadsheetml/2006/main">
  <c r="D19" i="1" l="1"/>
  <c r="I9" i="1" l="1"/>
  <c r="J9" i="1" s="1"/>
  <c r="I8" i="1"/>
  <c r="J8" i="1" s="1"/>
  <c r="K15" i="1"/>
  <c r="D9" i="1" s="1"/>
  <c r="K14" i="1"/>
  <c r="D7" i="1" l="1"/>
  <c r="D11" i="1" s="1"/>
  <c r="D13" i="1" s="1"/>
  <c r="D15" i="1" s="1"/>
  <c r="D17" i="1" s="1"/>
  <c r="D21" i="1" l="1"/>
  <c r="D23" i="1" s="1"/>
</calcChain>
</file>

<file path=xl/sharedStrings.xml><?xml version="1.0" encoding="utf-8"?>
<sst xmlns="http://schemas.openxmlformats.org/spreadsheetml/2006/main" count="59" uniqueCount="59">
  <si>
    <r>
      <rPr>
        <sz val="12"/>
        <color theme="1"/>
        <rFont val="Liberation Sans"/>
        <family val="2"/>
      </rPr>
      <t>①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②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③</t>
    </r>
  </si>
  <si>
    <r>
      <rPr>
        <sz val="12"/>
        <color theme="1"/>
        <rFont val="Liberation Sans"/>
        <family val="2"/>
      </rPr>
      <t>④</t>
    </r>
    <r>
      <rPr>
        <sz val="12"/>
        <color theme="1"/>
        <rFont val="Century"/>
        <family val="1"/>
      </rPr>
      <t>×0.3</t>
    </r>
  </si>
  <si>
    <r>
      <rPr>
        <sz val="12"/>
        <color theme="1"/>
        <rFont val="Liberation Sans"/>
        <family val="2"/>
      </rPr>
      <t>④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⑤</t>
    </r>
  </si>
  <si>
    <r>
      <rPr>
        <sz val="12"/>
        <color theme="1"/>
        <rFont val="Liberation Sans"/>
        <family val="2"/>
      </rPr>
      <t>⑥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⑦</t>
    </r>
  </si>
  <si>
    <r>
      <rPr>
        <sz val="12"/>
        <color theme="1"/>
        <rFont val="Liberation Sans"/>
        <family val="2"/>
      </rPr>
      <t>⑧</t>
    </r>
    <r>
      <rPr>
        <sz val="12"/>
        <color theme="1"/>
        <rFont val="Century"/>
        <family val="1"/>
      </rPr>
      <t>×0.3</t>
    </r>
  </si>
  <si>
    <r>
      <rPr>
        <sz val="12"/>
        <color theme="1"/>
        <rFont val="ＭＳ Ｐゴシック"/>
        <family val="3"/>
        <charset val="128"/>
      </rPr>
      <t>（病院様式</t>
    </r>
    <r>
      <rPr>
        <sz val="12"/>
        <color theme="1"/>
        <rFont val="Century"/>
        <family val="1"/>
      </rPr>
      <t>9</t>
    </r>
    <r>
      <rPr>
        <sz val="12"/>
        <color theme="1"/>
        <rFont val="ＭＳ Ｐゴシック"/>
        <family val="3"/>
        <charset val="128"/>
      </rPr>
      <t>）</t>
    </r>
  </si>
  <si>
    <r>
      <rPr>
        <sz val="12"/>
        <color theme="1"/>
        <rFont val="ＭＳ Ｐゴシック"/>
        <family val="3"/>
        <charset val="128"/>
      </rPr>
      <t>単位（円）</t>
    </r>
  </si>
  <si>
    <r>
      <rPr>
        <sz val="12"/>
        <color theme="1"/>
        <rFont val="ＭＳ Ｐゴシック"/>
        <family val="3"/>
        <charset val="128"/>
      </rPr>
      <t>依頼者名</t>
    </r>
  </si>
  <si>
    <r>
      <rPr>
        <sz val="12"/>
        <color theme="1"/>
        <rFont val="ＭＳ Ｐゴシック"/>
        <family val="3"/>
        <charset val="128"/>
      </rPr>
      <t>診療科名　　　　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　　　　　　　　　　　科（部）</t>
    </r>
  </si>
  <si>
    <r>
      <rPr>
        <sz val="12"/>
        <color theme="1"/>
        <rFont val="ＭＳ Ｐゴシック"/>
        <family val="3"/>
        <charset val="128"/>
      </rPr>
      <t>支出項目</t>
    </r>
  </si>
  <si>
    <r>
      <rPr>
        <sz val="12"/>
        <color theme="1"/>
        <rFont val="ＭＳ Ｐゴシック"/>
        <family val="3"/>
        <charset val="128"/>
      </rPr>
      <t>所要見積額</t>
    </r>
  </si>
  <si>
    <r>
      <rPr>
        <sz val="12"/>
        <color theme="1"/>
        <rFont val="ＭＳ Ｐゴシック"/>
        <family val="3"/>
        <charset val="128"/>
      </rPr>
      <t>直接経費</t>
    </r>
  </si>
  <si>
    <r>
      <rPr>
        <sz val="12"/>
        <color rgb="FFFF3333"/>
        <rFont val="ＭＳ Ｐゴシック"/>
        <family val="3"/>
        <charset val="128"/>
      </rPr>
      <t>報告書作成費</t>
    </r>
  </si>
  <si>
    <r>
      <rPr>
        <sz val="12"/>
        <color rgb="FFFF3333"/>
        <rFont val="ＭＳ Ｐゴシック"/>
        <family val="3"/>
        <charset val="128"/>
      </rPr>
      <t>①</t>
    </r>
  </si>
  <si>
    <r>
      <rPr>
        <sz val="12"/>
        <color rgb="FFFF3333"/>
        <rFont val="ＭＳ Ｐゴシック"/>
        <family val="3"/>
        <charset val="128"/>
      </rPr>
      <t>（</t>
    </r>
    <r>
      <rPr>
        <sz val="12"/>
        <color rgb="FFFF3333"/>
        <rFont val="Century"/>
        <family val="1"/>
      </rPr>
      <t>a</t>
    </r>
    <r>
      <rPr>
        <sz val="12"/>
        <color rgb="FFFF3333"/>
        <rFont val="ＭＳ Ｐゴシック"/>
        <family val="3"/>
        <charset val="128"/>
      </rPr>
      <t>）</t>
    </r>
  </si>
  <si>
    <r>
      <rPr>
        <sz val="12"/>
        <color theme="1"/>
        <rFont val="ＭＳ Ｐゴシック"/>
        <family val="3"/>
        <charset val="128"/>
      </rPr>
      <t>単価（円）</t>
    </r>
  </si>
  <si>
    <r>
      <rPr>
        <sz val="12"/>
        <color theme="1"/>
        <rFont val="ＭＳ Ｐゴシック"/>
        <family val="3"/>
        <charset val="128"/>
      </rPr>
      <t>症例数</t>
    </r>
  </si>
  <si>
    <r>
      <t>1</t>
    </r>
    <r>
      <rPr>
        <sz val="12"/>
        <color theme="1"/>
        <rFont val="ＭＳ Ｐゴシック"/>
        <family val="3"/>
        <charset val="128"/>
      </rPr>
      <t>症例当たりの報告数</t>
    </r>
  </si>
  <si>
    <r>
      <rPr>
        <sz val="12"/>
        <color theme="1"/>
        <rFont val="ＭＳ Ｐゴシック"/>
        <family val="3"/>
        <charset val="128"/>
      </rPr>
      <t>総報告数</t>
    </r>
  </si>
  <si>
    <r>
      <rPr>
        <sz val="12"/>
        <color theme="1"/>
        <rFont val="ＭＳ Ｐゴシック"/>
        <family val="3"/>
        <charset val="128"/>
      </rPr>
      <t>計</t>
    </r>
  </si>
  <si>
    <r>
      <rPr>
        <sz val="12"/>
        <color rgb="FF6666FF"/>
        <rFont val="ＭＳ Ｐゴシック"/>
        <family val="3"/>
        <charset val="128"/>
      </rPr>
      <t>症例発表等経費</t>
    </r>
  </si>
  <si>
    <r>
      <rPr>
        <sz val="12"/>
        <color rgb="FF6666FF"/>
        <rFont val="ＭＳ Ｐゴシック"/>
        <family val="3"/>
        <charset val="128"/>
      </rPr>
      <t>②</t>
    </r>
  </si>
  <si>
    <r>
      <rPr>
        <sz val="12"/>
        <color rgb="FF6666FF"/>
        <rFont val="ＭＳ Ｐゴシック"/>
        <family val="3"/>
        <charset val="128"/>
      </rPr>
      <t>（</t>
    </r>
    <r>
      <rPr>
        <sz val="12"/>
        <color rgb="FF6666FF"/>
        <rFont val="Century"/>
        <family val="1"/>
      </rPr>
      <t>b</t>
    </r>
    <r>
      <rPr>
        <sz val="12"/>
        <color rgb="FF6666FF"/>
        <rFont val="ＭＳ Ｐゴシック"/>
        <family val="3"/>
        <charset val="128"/>
      </rPr>
      <t>）</t>
    </r>
  </si>
  <si>
    <r>
      <rPr>
        <sz val="12"/>
        <color theme="1"/>
        <rFont val="ＭＳ Ｐゴシック"/>
        <family val="3"/>
        <charset val="128"/>
      </rPr>
      <t>□特定使用成績調査</t>
    </r>
  </si>
  <si>
    <r>
      <rPr>
        <sz val="12"/>
        <color theme="1"/>
        <rFont val="ＭＳ Ｐゴシック"/>
        <family val="3"/>
        <charset val="128"/>
      </rPr>
      <t>管理費</t>
    </r>
  </si>
  <si>
    <r>
      <rPr>
        <sz val="12"/>
        <color theme="1"/>
        <rFont val="ＭＳ Ｐゴシック"/>
        <family val="3"/>
        <charset val="128"/>
      </rPr>
      <t>③</t>
    </r>
  </si>
  <si>
    <r>
      <rPr>
        <sz val="12"/>
        <color theme="1"/>
        <rFont val="ＭＳ Ｐゴシック"/>
        <family val="3"/>
        <charset val="128"/>
      </rPr>
      <t>（①</t>
    </r>
    <r>
      <rPr>
        <sz val="12"/>
        <color theme="1"/>
        <rFont val="Century"/>
        <family val="1"/>
      </rPr>
      <t>+</t>
    </r>
    <r>
      <rPr>
        <sz val="12"/>
        <color theme="1"/>
        <rFont val="ＭＳ Ｐゴシック"/>
        <family val="3"/>
        <charset val="128"/>
      </rPr>
      <t>②）</t>
    </r>
    <r>
      <rPr>
        <sz val="12"/>
        <color theme="1"/>
        <rFont val="Century"/>
        <family val="1"/>
      </rPr>
      <t>×0.1</t>
    </r>
  </si>
  <si>
    <r>
      <rPr>
        <sz val="12"/>
        <color theme="1"/>
        <rFont val="ＭＳ Ｐゴシック"/>
        <family val="3"/>
        <charset val="128"/>
      </rPr>
      <t>要素</t>
    </r>
  </si>
  <si>
    <r>
      <rPr>
        <sz val="10"/>
        <color theme="1"/>
        <rFont val="ＭＳ Ｐゴシック"/>
        <family val="3"/>
        <charset val="128"/>
      </rPr>
      <t>ウエイト</t>
    </r>
  </si>
  <si>
    <r>
      <rPr>
        <sz val="10"/>
        <color theme="1"/>
        <rFont val="ＭＳ Ｐゴシック"/>
        <family val="3"/>
        <charset val="128"/>
      </rPr>
      <t>ウエイト</t>
    </r>
    <r>
      <rPr>
        <sz val="10"/>
        <color theme="1"/>
        <rFont val="Century"/>
        <family val="1"/>
      </rPr>
      <t>×1</t>
    </r>
  </si>
  <si>
    <r>
      <rPr>
        <sz val="10"/>
        <color theme="1"/>
        <rFont val="ＭＳ Ｐゴシック"/>
        <family val="3"/>
        <charset val="128"/>
      </rPr>
      <t>ウエイト</t>
    </r>
    <r>
      <rPr>
        <sz val="10"/>
        <color theme="1"/>
        <rFont val="Century"/>
        <family val="1"/>
      </rPr>
      <t>×3</t>
    </r>
  </si>
  <si>
    <r>
      <rPr>
        <sz val="10"/>
        <color theme="1"/>
        <rFont val="ＭＳ Ｐゴシック"/>
        <family val="3"/>
        <charset val="128"/>
      </rPr>
      <t>ウエイト</t>
    </r>
    <r>
      <rPr>
        <sz val="10"/>
        <color theme="1"/>
        <rFont val="Century"/>
        <family val="1"/>
      </rPr>
      <t>×5</t>
    </r>
  </si>
  <si>
    <r>
      <rPr>
        <sz val="10"/>
        <color theme="1"/>
        <rFont val="ＭＳ Ｐゴシック"/>
        <family val="3"/>
        <charset val="128"/>
      </rPr>
      <t>計</t>
    </r>
  </si>
  <si>
    <r>
      <rPr>
        <sz val="12"/>
        <color theme="1"/>
        <rFont val="ＭＳ Ｐゴシック"/>
        <family val="3"/>
        <charset val="128"/>
      </rPr>
      <t>小計</t>
    </r>
  </si>
  <si>
    <r>
      <rPr>
        <sz val="12"/>
        <color theme="1"/>
        <rFont val="ＭＳ Ｐゴシック"/>
        <family val="3"/>
        <charset val="128"/>
      </rPr>
      <t>④</t>
    </r>
  </si>
  <si>
    <r>
      <t xml:space="preserve">A </t>
    </r>
    <r>
      <rPr>
        <sz val="12"/>
        <color theme="1"/>
        <rFont val="ＭＳ Ｐゴシック"/>
        <family val="3"/>
        <charset val="128"/>
      </rPr>
      <t>　症例発表</t>
    </r>
  </si>
  <si>
    <r>
      <t>1</t>
    </r>
    <r>
      <rPr>
        <sz val="10"/>
        <color theme="1"/>
        <rFont val="ＭＳ Ｐゴシック"/>
        <family val="3"/>
        <charset val="128"/>
      </rPr>
      <t>回</t>
    </r>
  </si>
  <si>
    <r>
      <t xml:space="preserve">B </t>
    </r>
    <r>
      <rPr>
        <sz val="12"/>
        <color theme="1"/>
        <rFont val="ＭＳ Ｐゴシック"/>
        <family val="3"/>
        <charset val="128"/>
      </rPr>
      <t>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再審査・再評価申請用の文　　　書等の作成</t>
    </r>
  </si>
  <si>
    <r>
      <t>30</t>
    </r>
    <r>
      <rPr>
        <sz val="10"/>
        <color theme="1"/>
        <rFont val="ＭＳ Ｐゴシック"/>
        <family val="3"/>
        <charset val="128"/>
      </rPr>
      <t>枚以内</t>
    </r>
  </si>
  <si>
    <r>
      <t>31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Century"/>
        <family val="1"/>
      </rPr>
      <t>50</t>
    </r>
    <r>
      <rPr>
        <sz val="10"/>
        <color theme="1"/>
        <rFont val="ＭＳ Ｐゴシック"/>
        <family val="3"/>
        <charset val="128"/>
      </rPr>
      <t>枚</t>
    </r>
  </si>
  <si>
    <r>
      <t>51</t>
    </r>
    <r>
      <rPr>
        <sz val="10"/>
        <color theme="1"/>
        <rFont val="ＭＳ Ｐゴシック"/>
        <family val="3"/>
        <charset val="128"/>
      </rPr>
      <t>枚以上</t>
    </r>
  </si>
  <si>
    <r>
      <rPr>
        <sz val="12"/>
        <color theme="1"/>
        <rFont val="ＭＳ Ｐゴシック"/>
        <family val="3"/>
        <charset val="128"/>
      </rPr>
      <t>間接経費</t>
    </r>
  </si>
  <si>
    <r>
      <rPr>
        <sz val="12"/>
        <color theme="1"/>
        <rFont val="ＭＳ Ｐゴシック"/>
        <family val="3"/>
        <charset val="128"/>
      </rPr>
      <t>⑤</t>
    </r>
  </si>
  <si>
    <r>
      <rPr>
        <sz val="12"/>
        <color theme="1"/>
        <rFont val="ＭＳ Ｐゴシック"/>
        <family val="3"/>
        <charset val="128"/>
      </rPr>
      <t>（１）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ポイント合計（</t>
    </r>
    <r>
      <rPr>
        <sz val="12"/>
        <color theme="1"/>
        <rFont val="Century"/>
        <family val="1"/>
      </rPr>
      <t>A+B</t>
    </r>
    <r>
      <rPr>
        <sz val="12"/>
        <color theme="1"/>
        <rFont val="ＭＳ Ｐゴシック"/>
        <family val="3"/>
        <charset val="128"/>
      </rPr>
      <t>）</t>
    </r>
    <r>
      <rPr>
        <sz val="12"/>
        <color theme="1"/>
        <rFont val="Century"/>
        <family val="1"/>
      </rPr>
      <t>×0.8</t>
    </r>
  </si>
  <si>
    <r>
      <rPr>
        <sz val="12"/>
        <color theme="1"/>
        <rFont val="ＭＳ Ｐゴシック"/>
        <family val="3"/>
        <charset val="128"/>
      </rPr>
      <t>（２）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　（１）ポイント</t>
    </r>
    <r>
      <rPr>
        <sz val="12"/>
        <color theme="1"/>
        <rFont val="Century"/>
        <family val="1"/>
      </rPr>
      <t>×6,000</t>
    </r>
    <r>
      <rPr>
        <sz val="12"/>
        <color theme="1"/>
        <rFont val="ＭＳ Ｐゴシック"/>
        <family val="3"/>
        <charset val="128"/>
      </rPr>
      <t>円（単価）</t>
    </r>
  </si>
  <si>
    <r>
      <rPr>
        <sz val="12"/>
        <color theme="1"/>
        <rFont val="ＭＳ Ｐゴシック"/>
        <family val="3"/>
        <charset val="128"/>
      </rPr>
      <t>契約金額</t>
    </r>
  </si>
  <si>
    <r>
      <rPr>
        <sz val="12"/>
        <color theme="1"/>
        <rFont val="ＭＳ Ｐゴシック"/>
        <family val="3"/>
        <charset val="128"/>
      </rPr>
      <t>⑥</t>
    </r>
  </si>
  <si>
    <r>
      <rPr>
        <sz val="12"/>
        <color theme="1"/>
        <rFont val="ＭＳ Ｐゴシック"/>
        <family val="3"/>
        <charset val="128"/>
      </rPr>
      <t>消費税</t>
    </r>
  </si>
  <si>
    <r>
      <rPr>
        <sz val="12"/>
        <color theme="1"/>
        <rFont val="ＭＳ Ｐゴシック"/>
        <family val="3"/>
        <charset val="128"/>
      </rPr>
      <t>⑦</t>
    </r>
  </si>
  <si>
    <r>
      <rPr>
        <sz val="12"/>
        <color theme="1"/>
        <rFont val="ＭＳ Ｐゴシック"/>
        <family val="3"/>
        <charset val="128"/>
      </rPr>
      <t>⑥</t>
    </r>
    <r>
      <rPr>
        <sz val="12"/>
        <color theme="1"/>
        <rFont val="Century"/>
        <family val="1"/>
      </rPr>
      <t>×</t>
    </r>
    <r>
      <rPr>
        <sz val="12"/>
        <color theme="1"/>
        <rFont val="ＭＳ Ｐゴシック"/>
        <family val="3"/>
        <charset val="128"/>
      </rPr>
      <t>消費税率</t>
    </r>
  </si>
  <si>
    <r>
      <rPr>
        <sz val="12"/>
        <color theme="1"/>
        <rFont val="ＭＳ Ｐゴシック"/>
        <family val="3"/>
        <charset val="128"/>
      </rPr>
      <t>合計</t>
    </r>
  </si>
  <si>
    <r>
      <rPr>
        <sz val="12"/>
        <color theme="1"/>
        <rFont val="ＭＳ Ｐゴシック"/>
        <family val="3"/>
        <charset val="128"/>
      </rPr>
      <t>⑧</t>
    </r>
  </si>
  <si>
    <r>
      <rPr>
        <sz val="12"/>
        <color theme="1"/>
        <rFont val="ＭＳ Ｐゴシック"/>
        <family val="3"/>
        <charset val="128"/>
      </rPr>
      <t>契約締結時納入金額</t>
    </r>
  </si>
  <si>
    <r>
      <rPr>
        <sz val="12"/>
        <color theme="1"/>
        <rFont val="ＭＳ Ｐゴシック"/>
        <family val="3"/>
        <charset val="128"/>
      </rPr>
      <t>⑨</t>
    </r>
  </si>
  <si>
    <r>
      <rPr>
        <sz val="12"/>
        <color theme="1"/>
        <rFont val="ＭＳ Ｐゴシック"/>
        <family val="3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Ｐゴシック"/>
        <family val="3"/>
        <charset val="128"/>
      </rPr>
      <t>　　　</t>
    </r>
    <phoneticPr fontId="2"/>
  </si>
  <si>
    <r>
      <rPr>
        <b/>
        <sz val="18"/>
        <rFont val="ＭＳ Ｐゴシック"/>
        <family val="3"/>
        <charset val="128"/>
      </rPr>
      <t>製造販売後調査に係る経費積算表　（　□使用成績調査　　□特定使用成績調査　）</t>
    </r>
    <phoneticPr fontId="2"/>
  </si>
  <si>
    <r>
      <rPr>
        <sz val="12"/>
        <color rgb="FFFF0000"/>
        <rFont val="ＭＳ Ｐゴシック"/>
        <family val="3"/>
        <charset val="128"/>
      </rPr>
      <t>（</t>
    </r>
    <r>
      <rPr>
        <sz val="12"/>
        <color rgb="FFFF0000"/>
        <rFont val="Century"/>
        <family val="1"/>
      </rPr>
      <t>a</t>
    </r>
    <r>
      <rPr>
        <sz val="12"/>
        <color rgb="FFFF0000"/>
        <rFont val="ＭＳ Ｐゴシック"/>
        <family val="3"/>
        <charset val="128"/>
      </rPr>
      <t>）報告書作成費</t>
    </r>
    <r>
      <rPr>
        <sz val="12"/>
        <color rgb="FFFF0000"/>
        <rFont val="Century"/>
        <family val="1"/>
      </rPr>
      <t xml:space="preserve"> </t>
    </r>
    <r>
      <rPr>
        <sz val="12"/>
        <color rgb="FFFF0000"/>
        <rFont val="ＭＳ Ｐゴシック"/>
        <family val="3"/>
        <charset val="128"/>
      </rPr>
      <t>ポイント算出表①</t>
    </r>
    <r>
      <rPr>
        <sz val="12"/>
        <color rgb="FFFF0000"/>
        <rFont val="Century"/>
        <family val="1"/>
      </rPr>
      <t xml:space="preserve">   </t>
    </r>
    <r>
      <rPr>
        <sz val="12"/>
        <color rgb="FFFF0000"/>
        <rFont val="ＭＳ Ｐゴシック"/>
        <family val="3"/>
        <charset val="128"/>
      </rPr>
      <t>　　　　　　　　　　　　　　　　　　　　　　　　　　　　　</t>
    </r>
    <r>
      <rPr>
        <sz val="12"/>
        <color rgb="FFFFC000"/>
        <rFont val="ＭＳ Ｐゴシック"/>
        <family val="3"/>
        <charset val="128"/>
      </rPr>
      <t>　</t>
    </r>
    <r>
      <rPr>
        <sz val="10"/>
        <color rgb="FFFFFF00"/>
        <rFont val="ＭＳ Ｐゴシック"/>
        <family val="3"/>
        <charset val="128"/>
      </rPr>
      <t>　</t>
    </r>
    <r>
      <rPr>
        <sz val="10"/>
        <color rgb="FFFFC000"/>
        <rFont val="ＭＳ Ｐゴシック"/>
        <family val="3"/>
        <charset val="128"/>
      </rPr>
      <t>※数字を記入していただくと、自動計算されます。</t>
    </r>
    <rPh sb="53" eb="55">
      <t>スウジ</t>
    </rPh>
    <rPh sb="56" eb="58">
      <t>キニュウ</t>
    </rPh>
    <rPh sb="66" eb="68">
      <t>ジドウ</t>
    </rPh>
    <rPh sb="68" eb="70">
      <t>ケイサン</t>
    </rPh>
    <phoneticPr fontId="2"/>
  </si>
  <si>
    <r>
      <rPr>
        <sz val="12"/>
        <color theme="4"/>
        <rFont val="ＭＳ Ｐゴシック"/>
        <family val="3"/>
        <charset val="128"/>
      </rPr>
      <t>（</t>
    </r>
    <r>
      <rPr>
        <sz val="12"/>
        <color theme="4"/>
        <rFont val="Century"/>
        <family val="1"/>
      </rPr>
      <t>b</t>
    </r>
    <r>
      <rPr>
        <sz val="12"/>
        <color theme="4"/>
        <rFont val="ＭＳ Ｐゴシック"/>
        <family val="3"/>
        <charset val="128"/>
      </rPr>
      <t>）症例発表等経費</t>
    </r>
    <r>
      <rPr>
        <sz val="12"/>
        <color theme="4"/>
        <rFont val="Century"/>
        <family val="1"/>
      </rPr>
      <t xml:space="preserve"> </t>
    </r>
    <r>
      <rPr>
        <sz val="12"/>
        <color theme="4"/>
        <rFont val="ＭＳ Ｐゴシック"/>
        <family val="3"/>
        <charset val="128"/>
      </rPr>
      <t>ポイント算出表②</t>
    </r>
    <r>
      <rPr>
        <sz val="12"/>
        <color theme="4"/>
        <rFont val="Century"/>
        <family val="1"/>
      </rPr>
      <t xml:space="preserve">   </t>
    </r>
    <r>
      <rPr>
        <sz val="12"/>
        <color theme="4"/>
        <rFont val="ＭＳ Ｐゴシック"/>
        <family val="3"/>
        <charset val="128"/>
      </rPr>
      <t>　　　　　　　　　　　　　　　　　　　　　　　　　　　　　　　</t>
    </r>
    <r>
      <rPr>
        <sz val="10"/>
        <color rgb="FFFFC000"/>
        <rFont val="ＭＳ Ｐゴシック"/>
        <family val="3"/>
        <charset val="128"/>
      </rPr>
      <t>※数字を記入していただくと、自動計算されます。</t>
    </r>
    <phoneticPr fontId="2"/>
  </si>
  <si>
    <r>
      <rPr>
        <sz val="12"/>
        <color theme="1"/>
        <rFont val="ＭＳ Ｐゴシック"/>
        <family val="3"/>
        <charset val="128"/>
      </rPr>
      <t>□使用成績調査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</si>
</sst>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2"/>
      <charset val="128"/>
      <scheme val="minor"/>
    </font>
    <font>
      <sz val="12"/>
      <color theme="1"/>
      <name val="Liberation Sans"/>
      <family val="2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rgb="FFFF3333"/>
      <name val="Century"/>
      <family val="1"/>
    </font>
    <font>
      <sz val="10"/>
      <color theme="1"/>
      <name val="Century"/>
      <family val="1"/>
    </font>
    <font>
      <sz val="12"/>
      <color rgb="FF6666FF"/>
      <name val="Century"/>
      <family val="1"/>
    </font>
    <font>
      <sz val="10"/>
      <color rgb="FFFF3333"/>
      <name val="Century"/>
      <family val="1"/>
    </font>
    <font>
      <sz val="10"/>
      <color rgb="FF6666FF"/>
      <name val="Century"/>
      <family val="1"/>
    </font>
    <font>
      <sz val="11"/>
      <color theme="1"/>
      <name val="Century"/>
      <family val="1"/>
    </font>
    <font>
      <sz val="12"/>
      <color theme="1"/>
      <name val="ＭＳ Ｐゴシック"/>
      <family val="3"/>
      <charset val="128"/>
    </font>
    <font>
      <sz val="12"/>
      <color rgb="FFFF3333"/>
      <name val="ＭＳ Ｐゴシック"/>
      <family val="3"/>
      <charset val="128"/>
    </font>
    <font>
      <sz val="12"/>
      <color rgb="FF6666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entury"/>
      <family val="1"/>
    </font>
    <font>
      <sz val="12"/>
      <color theme="4"/>
      <name val="ＭＳ Ｐゴシック"/>
      <family val="3"/>
      <charset val="128"/>
    </font>
    <font>
      <sz val="12"/>
      <color theme="4"/>
      <name val="Century"/>
      <family val="1"/>
    </font>
    <font>
      <sz val="10"/>
      <color rgb="FFFFFF00"/>
      <name val="ＭＳ Ｐゴシック"/>
      <family val="3"/>
      <charset val="128"/>
    </font>
    <font>
      <sz val="12"/>
      <color rgb="FFFFC000"/>
      <name val="ＭＳ Ｐゴシック"/>
      <family val="3"/>
      <charset val="128"/>
    </font>
    <font>
      <b/>
      <sz val="18"/>
      <name val="Century"/>
      <family val="1"/>
    </font>
    <font>
      <b/>
      <sz val="18"/>
      <name val="ＭＳ Ｐゴシック"/>
      <family val="3"/>
      <charset val="128"/>
    </font>
    <font>
      <sz val="10"/>
      <color rgb="FFFFC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right" vertical="top" wrapText="1"/>
    </xf>
    <xf numFmtId="0" fontId="6" fillId="0" borderId="33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6" fillId="0" borderId="3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38" fontId="5" fillId="0" borderId="18" xfId="1" applyFont="1" applyBorder="1" applyAlignment="1">
      <alignment horizontal="right" vertical="center" wrapText="1"/>
    </xf>
    <xf numFmtId="38" fontId="7" fillId="0" borderId="18" xfId="1" applyFont="1" applyBorder="1" applyAlignment="1">
      <alignment horizontal="right" vertical="center" wrapText="1"/>
    </xf>
    <xf numFmtId="38" fontId="4" fillId="0" borderId="18" xfId="1" applyFont="1" applyBorder="1" applyAlignment="1">
      <alignment horizontal="right" vertical="center" wrapText="1"/>
    </xf>
    <xf numFmtId="38" fontId="4" fillId="0" borderId="34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38" fontId="5" fillId="0" borderId="11" xfId="1" applyFont="1" applyBorder="1" applyAlignment="1">
      <alignment horizontal="right" vertical="center" wrapText="1"/>
    </xf>
    <xf numFmtId="38" fontId="4" fillId="0" borderId="5" xfId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38" fontId="18" fillId="0" borderId="23" xfId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38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Normal="80" zoomScaleSheetLayoutView="100" workbookViewId="0">
      <selection activeCell="D19" sqref="D19"/>
    </sheetView>
  </sheetViews>
  <sheetFormatPr defaultRowHeight="14.25"/>
  <cols>
    <col min="1" max="1" width="3.875" style="47" customWidth="1"/>
    <col min="2" max="2" width="20.625" style="47" customWidth="1"/>
    <col min="3" max="3" width="6.5" style="47" customWidth="1"/>
    <col min="4" max="4" width="20.625" style="47" customWidth="1"/>
    <col min="5" max="11" width="9.375" style="47" customWidth="1"/>
  </cols>
  <sheetData>
    <row r="1" spans="1:11" ht="14.25" customHeight="1">
      <c r="A1" s="100" t="s">
        <v>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2.5" customHeight="1">
      <c r="A2" s="101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6.5" thickBot="1">
      <c r="A3" s="102" t="s">
        <v>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49.5" customHeight="1" thickTop="1" thickBot="1">
      <c r="A4" s="103" t="s">
        <v>54</v>
      </c>
      <c r="B4" s="104"/>
      <c r="C4" s="105"/>
      <c r="D4" s="106" t="s">
        <v>7</v>
      </c>
      <c r="E4" s="104"/>
      <c r="F4" s="104"/>
      <c r="G4" s="105"/>
      <c r="H4" s="106" t="s">
        <v>8</v>
      </c>
      <c r="I4" s="104"/>
      <c r="J4" s="104"/>
      <c r="K4" s="107"/>
    </row>
    <row r="5" spans="1:11" ht="49.5" customHeight="1" thickTop="1" thickBot="1">
      <c r="A5" s="82" t="s">
        <v>9</v>
      </c>
      <c r="B5" s="83"/>
      <c r="C5" s="1"/>
      <c r="D5" s="1" t="s">
        <v>10</v>
      </c>
      <c r="E5" s="84"/>
      <c r="F5" s="85"/>
      <c r="G5" s="85"/>
      <c r="H5" s="85"/>
      <c r="I5" s="85"/>
      <c r="J5" s="85"/>
      <c r="K5" s="86"/>
    </row>
    <row r="6" spans="1:11" ht="49.5" customHeight="1" thickBot="1">
      <c r="A6" s="87" t="s">
        <v>11</v>
      </c>
      <c r="B6" s="2" t="s">
        <v>12</v>
      </c>
      <c r="C6" s="90" t="s">
        <v>13</v>
      </c>
      <c r="D6" s="3"/>
      <c r="E6" s="92" t="s">
        <v>56</v>
      </c>
      <c r="F6" s="93"/>
      <c r="G6" s="93"/>
      <c r="H6" s="93"/>
      <c r="I6" s="93"/>
      <c r="J6" s="93"/>
      <c r="K6" s="94"/>
    </row>
    <row r="7" spans="1:11" ht="49.5" customHeight="1" thickTop="1" thickBot="1">
      <c r="A7" s="88"/>
      <c r="B7" s="4" t="s">
        <v>14</v>
      </c>
      <c r="C7" s="91"/>
      <c r="D7" s="48">
        <f>IF(J8&gt;0,J8,J9)</f>
        <v>0</v>
      </c>
      <c r="E7" s="5"/>
      <c r="F7" s="6" t="s">
        <v>15</v>
      </c>
      <c r="G7" s="6" t="s">
        <v>16</v>
      </c>
      <c r="H7" s="6" t="s">
        <v>17</v>
      </c>
      <c r="I7" s="7" t="s">
        <v>18</v>
      </c>
      <c r="J7" s="1" t="s">
        <v>19</v>
      </c>
      <c r="K7" s="8"/>
    </row>
    <row r="8" spans="1:11" ht="49.5" customHeight="1" thickBot="1">
      <c r="A8" s="88"/>
      <c r="B8" s="9" t="s">
        <v>20</v>
      </c>
      <c r="C8" s="95" t="s">
        <v>21</v>
      </c>
      <c r="D8" s="3"/>
      <c r="E8" s="63" t="s">
        <v>58</v>
      </c>
      <c r="F8" s="52">
        <v>20000</v>
      </c>
      <c r="G8" s="58"/>
      <c r="H8" s="58"/>
      <c r="I8" s="53">
        <f>G8*H8</f>
        <v>0</v>
      </c>
      <c r="J8" s="54">
        <f>F8*I8</f>
        <v>0</v>
      </c>
      <c r="K8" s="10"/>
    </row>
    <row r="9" spans="1:11" ht="49.5" customHeight="1" thickBot="1">
      <c r="A9" s="88"/>
      <c r="B9" s="11" t="s">
        <v>22</v>
      </c>
      <c r="C9" s="96"/>
      <c r="D9" s="49">
        <f>K15</f>
        <v>0</v>
      </c>
      <c r="E9" s="64" t="s">
        <v>23</v>
      </c>
      <c r="F9" s="55">
        <v>30000</v>
      </c>
      <c r="G9" s="59"/>
      <c r="H9" s="59"/>
      <c r="I9" s="56">
        <f>G9*H9</f>
        <v>0</v>
      </c>
      <c r="J9" s="54">
        <f>F9*I9</f>
        <v>0</v>
      </c>
      <c r="K9" s="10"/>
    </row>
    <row r="10" spans="1:11" ht="49.5" customHeight="1" thickBot="1">
      <c r="A10" s="88"/>
      <c r="B10" s="3" t="s">
        <v>24</v>
      </c>
      <c r="C10" s="67" t="s">
        <v>25</v>
      </c>
      <c r="D10" s="3"/>
      <c r="E10" s="97" t="s">
        <v>57</v>
      </c>
      <c r="F10" s="98"/>
      <c r="G10" s="98"/>
      <c r="H10" s="98"/>
      <c r="I10" s="98"/>
      <c r="J10" s="98"/>
      <c r="K10" s="99"/>
    </row>
    <row r="11" spans="1:11" ht="49.5" customHeight="1" thickTop="1" thickBot="1">
      <c r="A11" s="89"/>
      <c r="B11" s="12" t="s">
        <v>26</v>
      </c>
      <c r="C11" s="71"/>
      <c r="D11" s="50">
        <f>(D7+D9)*0.1</f>
        <v>0</v>
      </c>
      <c r="E11" s="82" t="s">
        <v>27</v>
      </c>
      <c r="F11" s="83"/>
      <c r="G11" s="13" t="s">
        <v>28</v>
      </c>
      <c r="H11" s="14" t="s">
        <v>29</v>
      </c>
      <c r="I11" s="15" t="s">
        <v>30</v>
      </c>
      <c r="J11" s="16" t="s">
        <v>31</v>
      </c>
      <c r="K11" s="17" t="s">
        <v>32</v>
      </c>
    </row>
    <row r="12" spans="1:11" ht="49.5" customHeight="1" thickBot="1">
      <c r="A12" s="65" t="s">
        <v>33</v>
      </c>
      <c r="B12" s="66"/>
      <c r="C12" s="67" t="s">
        <v>34</v>
      </c>
      <c r="D12" s="3"/>
      <c r="E12" s="74" t="s">
        <v>35</v>
      </c>
      <c r="F12" s="75"/>
      <c r="G12" s="18">
        <v>7</v>
      </c>
      <c r="H12" s="19" t="s">
        <v>36</v>
      </c>
      <c r="I12" s="20"/>
      <c r="J12" s="17"/>
      <c r="K12" s="60"/>
    </row>
    <row r="13" spans="1:11" ht="49.5" customHeight="1" thickBot="1">
      <c r="A13" s="72" t="s">
        <v>0</v>
      </c>
      <c r="B13" s="73"/>
      <c r="C13" s="71"/>
      <c r="D13" s="50">
        <f>D7+D9+D11</f>
        <v>0</v>
      </c>
      <c r="E13" s="76" t="s">
        <v>37</v>
      </c>
      <c r="F13" s="77"/>
      <c r="G13" s="21">
        <v>5</v>
      </c>
      <c r="H13" s="22" t="s">
        <v>38</v>
      </c>
      <c r="I13" s="23" t="s">
        <v>39</v>
      </c>
      <c r="J13" s="24" t="s">
        <v>40</v>
      </c>
      <c r="K13" s="60"/>
    </row>
    <row r="14" spans="1:11" ht="49.5" customHeight="1" thickTop="1" thickBot="1">
      <c r="A14" s="65" t="s">
        <v>41</v>
      </c>
      <c r="B14" s="66"/>
      <c r="C14" s="67" t="s">
        <v>42</v>
      </c>
      <c r="D14" s="3"/>
      <c r="E14" s="78" t="s">
        <v>43</v>
      </c>
      <c r="F14" s="79"/>
      <c r="G14" s="79"/>
      <c r="H14" s="79"/>
      <c r="I14" s="79"/>
      <c r="J14" s="80"/>
      <c r="K14" s="57">
        <f>(K12+K13)*0.8</f>
        <v>0</v>
      </c>
    </row>
    <row r="15" spans="1:11" ht="49.5" customHeight="1" thickBot="1">
      <c r="A15" s="72" t="s">
        <v>1</v>
      </c>
      <c r="B15" s="73"/>
      <c r="C15" s="71"/>
      <c r="D15" s="50">
        <f>D13*0.3</f>
        <v>0</v>
      </c>
      <c r="E15" s="74" t="s">
        <v>44</v>
      </c>
      <c r="F15" s="81"/>
      <c r="G15" s="81"/>
      <c r="H15" s="81"/>
      <c r="I15" s="81"/>
      <c r="J15" s="75"/>
      <c r="K15" s="57">
        <f>K14*6000</f>
        <v>0</v>
      </c>
    </row>
    <row r="16" spans="1:11" ht="49.5" customHeight="1">
      <c r="A16" s="65" t="s">
        <v>45</v>
      </c>
      <c r="B16" s="66"/>
      <c r="C16" s="67" t="s">
        <v>46</v>
      </c>
      <c r="D16" s="3"/>
      <c r="E16" s="25"/>
      <c r="F16" s="26"/>
      <c r="G16" s="27"/>
      <c r="H16" s="28"/>
      <c r="I16" s="28"/>
      <c r="J16" s="28"/>
      <c r="K16" s="29"/>
    </row>
    <row r="17" spans="1:11" ht="49.5" customHeight="1" thickBot="1">
      <c r="A17" s="72" t="s">
        <v>2</v>
      </c>
      <c r="B17" s="73"/>
      <c r="C17" s="71"/>
      <c r="D17" s="50">
        <f>D13+D15</f>
        <v>0</v>
      </c>
      <c r="E17" s="30"/>
      <c r="F17" s="31"/>
      <c r="G17" s="32"/>
      <c r="H17" s="33"/>
      <c r="I17" s="33"/>
      <c r="J17" s="33"/>
      <c r="K17" s="34"/>
    </row>
    <row r="18" spans="1:11" ht="49.5" customHeight="1">
      <c r="A18" s="65" t="s">
        <v>47</v>
      </c>
      <c r="B18" s="66"/>
      <c r="C18" s="67" t="s">
        <v>48</v>
      </c>
      <c r="D18" s="3"/>
      <c r="E18" s="35"/>
      <c r="F18" s="36"/>
      <c r="G18" s="36"/>
      <c r="H18" s="31"/>
      <c r="I18" s="31"/>
      <c r="J18" s="31"/>
      <c r="K18" s="34"/>
    </row>
    <row r="19" spans="1:11" ht="49.5" customHeight="1" thickBot="1">
      <c r="A19" s="72" t="s">
        <v>49</v>
      </c>
      <c r="B19" s="73"/>
      <c r="C19" s="71"/>
      <c r="D19" s="50">
        <f>ROUNDDOWN(D17*0.1,0)</f>
        <v>0</v>
      </c>
      <c r="E19" s="37"/>
      <c r="F19" s="31"/>
      <c r="G19" s="38"/>
      <c r="H19" s="38"/>
      <c r="I19" s="31"/>
      <c r="J19" s="31"/>
      <c r="K19" s="39"/>
    </row>
    <row r="20" spans="1:11" ht="49.5" customHeight="1">
      <c r="A20" s="65" t="s">
        <v>50</v>
      </c>
      <c r="B20" s="66"/>
      <c r="C20" s="67" t="s">
        <v>51</v>
      </c>
      <c r="D20" s="3"/>
      <c r="E20" s="40"/>
      <c r="F20" s="61"/>
      <c r="G20" s="61"/>
      <c r="H20" s="61"/>
      <c r="I20" s="38"/>
      <c r="J20" s="38"/>
      <c r="K20" s="41"/>
    </row>
    <row r="21" spans="1:11" ht="49.5" customHeight="1" thickBot="1">
      <c r="A21" s="72" t="s">
        <v>3</v>
      </c>
      <c r="B21" s="73"/>
      <c r="C21" s="71"/>
      <c r="D21" s="50">
        <f>D17+D19</f>
        <v>0</v>
      </c>
      <c r="E21" s="40"/>
      <c r="F21" s="61"/>
      <c r="G21" s="61"/>
      <c r="H21" s="61"/>
      <c r="I21" s="38"/>
      <c r="J21" s="38"/>
      <c r="K21" s="41"/>
    </row>
    <row r="22" spans="1:11" ht="49.5" customHeight="1">
      <c r="A22" s="65" t="s">
        <v>52</v>
      </c>
      <c r="B22" s="66"/>
      <c r="C22" s="67" t="s">
        <v>53</v>
      </c>
      <c r="D22" s="3"/>
      <c r="E22" s="40"/>
      <c r="F22" s="61"/>
      <c r="G22" s="61"/>
      <c r="H22" s="61"/>
      <c r="I22" s="42"/>
      <c r="J22" s="42"/>
      <c r="K22" s="43"/>
    </row>
    <row r="23" spans="1:11" ht="49.5" customHeight="1" thickBot="1">
      <c r="A23" s="69" t="s">
        <v>4</v>
      </c>
      <c r="B23" s="70"/>
      <c r="C23" s="68"/>
      <c r="D23" s="51">
        <f>ROUNDDOWN(D21*0.3,0)</f>
        <v>0</v>
      </c>
      <c r="E23" s="44"/>
      <c r="F23" s="62"/>
      <c r="G23" s="62"/>
      <c r="H23" s="62"/>
      <c r="I23" s="45"/>
      <c r="J23" s="45"/>
      <c r="K23" s="46"/>
    </row>
    <row r="24" spans="1:11" ht="15" thickTop="1"/>
  </sheetData>
  <mergeCells count="37">
    <mergeCell ref="A1:K1"/>
    <mergeCell ref="A2:K2"/>
    <mergeCell ref="A3:K3"/>
    <mergeCell ref="A4:C4"/>
    <mergeCell ref="D4:G4"/>
    <mergeCell ref="H4:K4"/>
    <mergeCell ref="A5:B5"/>
    <mergeCell ref="E5:K5"/>
    <mergeCell ref="A6:A11"/>
    <mergeCell ref="C6:C7"/>
    <mergeCell ref="E6:K6"/>
    <mergeCell ref="C8:C9"/>
    <mergeCell ref="C10:C11"/>
    <mergeCell ref="E10:K10"/>
    <mergeCell ref="E11:F11"/>
    <mergeCell ref="A14:B14"/>
    <mergeCell ref="C14:C15"/>
    <mergeCell ref="E14:J14"/>
    <mergeCell ref="A15:B15"/>
    <mergeCell ref="E15:J15"/>
    <mergeCell ref="A12:B12"/>
    <mergeCell ref="C12:C13"/>
    <mergeCell ref="E12:F12"/>
    <mergeCell ref="A13:B13"/>
    <mergeCell ref="E13:F13"/>
    <mergeCell ref="A16:B16"/>
    <mergeCell ref="C16:C17"/>
    <mergeCell ref="A17:B17"/>
    <mergeCell ref="A18:B18"/>
    <mergeCell ref="C18:C19"/>
    <mergeCell ref="A19:B19"/>
    <mergeCell ref="A22:B22"/>
    <mergeCell ref="C22:C23"/>
    <mergeCell ref="A23:B23"/>
    <mergeCell ref="A20:B20"/>
    <mergeCell ref="C20:C21"/>
    <mergeCell ref="A21:B21"/>
  </mergeCells>
  <phoneticPr fontId="2"/>
  <pageMargins left="0.7" right="0.7" top="0.75" bottom="0.75" header="0.3" footer="0.3"/>
  <pageSetup paperSize="9" scale="76" orientation="portrait" r:id="rId1"/>
</worksheet>
</file>